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2561" sheetId="1" r:id="rId1"/>
  </sheets>
  <calcPr calcId="124519"/>
</workbook>
</file>

<file path=xl/calcChain.xml><?xml version="1.0" encoding="utf-8"?>
<calcChain xmlns="http://schemas.openxmlformats.org/spreadsheetml/2006/main">
  <c r="K72" i="1"/>
  <c r="J71" s="1"/>
  <c r="K80"/>
  <c r="J38"/>
  <c r="J35"/>
  <c r="J47"/>
  <c r="J41"/>
  <c r="J17"/>
  <c r="J8"/>
  <c r="F6" l="1"/>
</calcChain>
</file>

<file path=xl/sharedStrings.xml><?xml version="1.0" encoding="utf-8"?>
<sst xmlns="http://schemas.openxmlformats.org/spreadsheetml/2006/main" count="161" uniqueCount="73">
  <si>
    <t>รายได้จัดเก็บเอง</t>
  </si>
  <si>
    <t>หมวดภาษีอากร</t>
  </si>
  <si>
    <t>รวม</t>
  </si>
  <si>
    <t>บาท</t>
  </si>
  <si>
    <t>จำนวน</t>
  </si>
  <si>
    <t xml:space="preserve">ภาษีโรงเรือนและที่ดิน </t>
  </si>
  <si>
    <t>ภาษีบำรุงท้องที่</t>
  </si>
  <si>
    <t>ภาษีป้าย</t>
  </si>
  <si>
    <t>อากรรังนกอีแอ่น</t>
  </si>
  <si>
    <t xml:space="preserve">หมวดค่าธรรมเนียม ค่าปรับ และใบอนุญาต </t>
  </si>
  <si>
    <t>ค่าธรรมเนียมเกี่ยวกับใบอนุญาตการพนัน</t>
  </si>
  <si>
    <t>ค่าธรรมเนียมเก็บขนขยะมูลฝอย</t>
  </si>
  <si>
    <t>ค่าธรรมเนียมปิด โปรย ติดตั้ง แผ่นประกาศ ฯ</t>
  </si>
  <si>
    <t>ค่าธรรมเนียมจดทะเบียนพาณิชย์</t>
  </si>
  <si>
    <t xml:space="preserve">ค่าปรับผู้กระทำผิดกฎหมายจราจรทางบก </t>
  </si>
  <si>
    <t>ค่าปรับการผิดสัญญา</t>
  </si>
  <si>
    <t xml:space="preserve">ค่าใบอนุญาตประกอบการค้าสำหรับกิจการที่เป็นอันตรายต่อสุขภาพ   </t>
  </si>
  <si>
    <t>ค่าใบอนุญาตอื่น ๆ</t>
  </si>
  <si>
    <t xml:space="preserve">หมวดรายได้จากทรัพย์สิน </t>
  </si>
  <si>
    <t>ดอกเบี้ยเงินฝาก</t>
  </si>
  <si>
    <t>หมวดรายได้เบ็ดเตล็ด</t>
  </si>
  <si>
    <t>ค่าขายแบบแปลน</t>
  </si>
  <si>
    <t>รายได้เบ็ดเตล็ดอื่น ๆ</t>
  </si>
  <si>
    <t>รายได้ที่รัฐบาลเก็บแล้วจัดสรรให้องค์กรปกครองส่วนท้องถิ่น</t>
  </si>
  <si>
    <t>หมวดภาษีจัดสรร</t>
  </si>
  <si>
    <t xml:space="preserve">ภาษีมูลค่าเพิ่มตาม พ.ร.บ. กำหนดแผน ฯ </t>
  </si>
  <si>
    <t>ภาษีมูลค่าเพิ่มตาม พ.ร.บ. จัดสรรรายได้ ฯ</t>
  </si>
  <si>
    <t>ภาษีธุรกิจเฉพาะ</t>
  </si>
  <si>
    <t xml:space="preserve">ภาษีสุรา </t>
  </si>
  <si>
    <t xml:space="preserve">ภาษีสรรพสามิต </t>
  </si>
  <si>
    <t>ค่าภาคหลวงแร่</t>
  </si>
  <si>
    <t xml:space="preserve">ค่าภาคหลวงปิโตรเลียม </t>
  </si>
  <si>
    <t>เงินที่เก็บตามกฎหมายว่าด้วยอุทยานแห่งชาติ</t>
  </si>
  <si>
    <t>ค่าธรรมเนียมจดทะเบียนสิทธิและนิติกรรมฯ</t>
  </si>
  <si>
    <t>รายได้ที่รัฐบาลอุดหนุนให้องค์กรปกครองส่วนท้องถิ่น</t>
  </si>
  <si>
    <t>หมวดเงินอุดหนุนทั่วไป</t>
  </si>
  <si>
    <t>รายงานรายละเอียดประมาณการรายจ่ายงบประมาณรายจ่ายทั่วไป</t>
  </si>
  <si>
    <t>เทศบาลตำบลคลองทรายขาว</t>
  </si>
  <si>
    <t>อำเภอกงหรา  จังหวัดพัทลุง</t>
  </si>
  <si>
    <t>เงินอุดหนุนทั่วไปสำหรับดำเนินการตามอำนาจหน้าที่และภารกิจถ่าย</t>
  </si>
  <si>
    <t>โอนเลือกทำ</t>
  </si>
  <si>
    <t xml:space="preserve">  </t>
  </si>
  <si>
    <t>ภาษีและค่าธรรมเนียมรถยนต์หรือล้อเลื่อน</t>
  </si>
  <si>
    <t>หมวดรายได้จากสาธารณูปโภคและการพาณิชย์</t>
  </si>
  <si>
    <t>รายได้จากสาธารณูปโภคและการพาณิชย์</t>
  </si>
  <si>
    <t xml:space="preserve"> </t>
  </si>
  <si>
    <t>เงินอุดหนุนค่าใช้จ่ายสำหรับสนับสนุนการสร้างหลักประกันรายได้ให้แก่</t>
  </si>
  <si>
    <t>ผู้สูงอายุ</t>
  </si>
  <si>
    <t>เงินอุดหนุนค่าใช้จ่ายสำหรับสวัสดิการทางสังคมแก่ผู้พิการหรือทุพพลภาพ</t>
  </si>
  <si>
    <t>เงินอุดหนุนสำหรับสนับสนุนการสงเคราห์เบี้ยยังชีพผู้ป่วยเอดส์</t>
  </si>
  <si>
    <t>เงินอุดหนุนสำหรับสนับสนุนศูนย์พัฒนาเด็กเล็ก</t>
  </si>
  <si>
    <t>เงินอุดหนุนเฉพาะกิจจากหน่วยงานอื่น</t>
  </si>
  <si>
    <t>แยกเป็น</t>
  </si>
  <si>
    <t xml:space="preserve">ประมาณการรายรับรวม   ทั้งสิ้น    </t>
  </si>
  <si>
    <t>ประมาณการไว้มากกว่าปีที่ผ่านมา  เนื่องจากคาดว่าได้รับการจัดสรรเพิ่มขึ้น</t>
  </si>
  <si>
    <t>ประมาณการไว้มากกว่าปีที่ผ่านมา  เนื่องจากคาดว่าสามารถจัดเก็บได้เพิ่มขึ้น</t>
  </si>
  <si>
    <t>ประมาณการไว้มากว่าปีที่ผ่านมา  เนื่องจากคาดว่าจะสามารถจัดเก็บได้เพิ่มขึ้น</t>
  </si>
  <si>
    <t>ประมาณการไว้มากกว่าปีที่ผ่านมา  เนื่องจากคาดว่ามีผู้ประกอบเพิ่มขึ้น</t>
  </si>
  <si>
    <t>ประมาณการไว้มากกว่าปีที่ผ่านมา  เนื่องจากคาดว่ามีการกวดขันเรื่องจราจรมากเพิ่มขึ้น</t>
  </si>
  <si>
    <t>ประมาณการไว้มากกว่าปีที่ผ่านมา  เนื่องจากคาดว่าผู้ประกอบการเข้าสู่ระบบมากขึ้น</t>
  </si>
  <si>
    <t>ประมาณการไว้มากกว่าปีที่ผ่านมา  เนื่องจากมีโครงการสิ่งก่อสร้างมากว่าปีที่ผ่านมา</t>
  </si>
  <si>
    <t>ประมาณการไว้มากว่าปีที่ผ่านมา  เนื่องจากคาดว่าได้รับการจัดสรรเพิ่มขึ้น</t>
  </si>
  <si>
    <t>ประมาณการไว้มากกว่าปีที่ผ่านมา  เนื่อจากคาดว่าได้รับการจัดสรรเพิ่มขึ้น</t>
  </si>
  <si>
    <t>ประมาณการไว้น้อยกว่าปีที่ผ่านมา  เนื่องจากคาดว่าจะได้รับการจัดสรรน้อยลง</t>
  </si>
  <si>
    <t>ประมาณการไว้น้อยกว่าปีที่ผ่านมา  เนื่องจากเศรษฐกิจการเกษตรต่ำกว่าปีที่ผ่านมา</t>
  </si>
  <si>
    <t>ประมาณการไว้มากกว่าปีที่ผ่านมา  เนื่องจากการจัดเก็บมีประสิทธิภาพมากยิ่งขึ้น</t>
  </si>
  <si>
    <t>ประมาณการไว้มากกว่าปีที่ผ่านมา  เนื่องจากคาดว่าจะมีการขอใบอนุญาตเพิ่มมากขึ้น</t>
  </si>
  <si>
    <t>ประมาณการไว้เมากกว่าปีที่ผ่านมา  เนื่องจากคาดว่าจะได้รับเพิ่มขึ้น</t>
  </si>
  <si>
    <t>ประจำปีงบประมาณ  2561</t>
  </si>
  <si>
    <t>ประมาณการไว้น้อยกว่าปีที่ผ่านมา  เนื่องจากโครงการสิ่งก่อสร้างกว่ากว่าปีที่ผ่านมา</t>
  </si>
  <si>
    <t>ประมาณการไว้มากกว่าปีที่ผ่านมา  เนื่องจากจำนวนยอดเงินฝากมากกว่าปีที่ผ่านมา</t>
  </si>
  <si>
    <t>ประมาณการไว้มากกว่าปีที่ผ่านมา  เนื่องจากคาดว่าจะได้รับการจัดสรรเพิ่มขึ้น</t>
  </si>
  <si>
    <t>ประมาณการไว้มากกว่าปีที่ผ่านมา เนื่องจากคาดว่าจะได้รับการจัดสรรเพิ่มขึ้น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</si>
</sst>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0" fontId="2" fillId="0" borderId="0" xfId="0" applyFont="1" applyFill="1"/>
    <xf numFmtId="43" fontId="3" fillId="0" borderId="0" xfId="1" applyFont="1" applyFill="1"/>
    <xf numFmtId="43" fontId="2" fillId="0" borderId="0" xfId="1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5" fillId="0" borderId="0" xfId="0" applyFont="1" applyFill="1"/>
    <xf numFmtId="43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3" fontId="3" fillId="0" borderId="0" xfId="0" applyNumberFormat="1" applyFont="1" applyFill="1"/>
    <xf numFmtId="0" fontId="2" fillId="0" borderId="0" xfId="0" applyFont="1" applyFill="1" applyAlignment="1">
      <alignment horizontal="left"/>
    </xf>
    <xf numFmtId="43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0"/>
  <sheetViews>
    <sheetView tabSelected="1" view="pageLayout" topLeftCell="A100" workbookViewId="0">
      <selection activeCell="M72" sqref="M72:M74"/>
    </sheetView>
  </sheetViews>
  <sheetFormatPr defaultRowHeight="21"/>
  <cols>
    <col min="1" max="1" width="1.875" style="2" customWidth="1"/>
    <col min="2" max="2" width="2.5" style="2" customWidth="1"/>
    <col min="3" max="4" width="9" style="1"/>
    <col min="5" max="5" width="8.125" style="1" customWidth="1"/>
    <col min="6" max="6" width="5.875" style="1" customWidth="1"/>
    <col min="7" max="7" width="9.75" style="1" customWidth="1"/>
    <col min="8" max="8" width="1.375" style="1" customWidth="1"/>
    <col min="9" max="9" width="3.75" style="1" customWidth="1"/>
    <col min="10" max="10" width="15.5" style="8" customWidth="1"/>
    <col min="11" max="11" width="15.375" style="3" customWidth="1"/>
    <col min="12" max="12" width="4.125" style="1" customWidth="1"/>
    <col min="13" max="13" width="13.375" style="1" bestFit="1" customWidth="1"/>
    <col min="14" max="14" width="13.375" style="3" bestFit="1" customWidth="1"/>
    <col min="15" max="16384" width="9" style="1"/>
  </cols>
  <sheetData>
    <row r="1" spans="1:13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3"/>
    </row>
    <row r="3" spans="1:13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>
      <c r="A4" s="23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3">
      <c r="A6" s="21" t="s">
        <v>53</v>
      </c>
      <c r="B6" s="21"/>
      <c r="C6" s="21"/>
      <c r="D6" s="21"/>
      <c r="E6" s="21"/>
      <c r="F6" s="22">
        <f>J8+J17+J35+J38+J41+J47+J71</f>
        <v>39148280</v>
      </c>
      <c r="G6" s="21"/>
      <c r="H6" s="21" t="s">
        <v>3</v>
      </c>
      <c r="I6" s="21"/>
      <c r="J6" s="14" t="s">
        <v>52</v>
      </c>
    </row>
    <row r="7" spans="1:13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3">
      <c r="A8" s="2" t="s">
        <v>1</v>
      </c>
      <c r="I8" s="2" t="s">
        <v>2</v>
      </c>
      <c r="J8" s="9">
        <f>K9+K11+K13+K15</f>
        <v>716000</v>
      </c>
      <c r="K8" s="2" t="s">
        <v>3</v>
      </c>
    </row>
    <row r="9" spans="1:13">
      <c r="B9" s="2" t="s">
        <v>5</v>
      </c>
      <c r="I9" s="2"/>
      <c r="J9" s="7" t="s">
        <v>4</v>
      </c>
      <c r="K9" s="4">
        <v>132000</v>
      </c>
      <c r="L9" s="2" t="s">
        <v>3</v>
      </c>
    </row>
    <row r="10" spans="1:13">
      <c r="C10" s="5" t="s">
        <v>64</v>
      </c>
      <c r="D10" s="5"/>
      <c r="E10" s="5"/>
      <c r="F10" s="5"/>
      <c r="G10" s="5"/>
      <c r="H10" s="5"/>
      <c r="J10" s="19"/>
    </row>
    <row r="11" spans="1:13">
      <c r="B11" s="2" t="s">
        <v>6</v>
      </c>
      <c r="J11" s="7" t="s">
        <v>4</v>
      </c>
      <c r="K11" s="4">
        <v>74000</v>
      </c>
      <c r="L11" s="2" t="s">
        <v>3</v>
      </c>
    </row>
    <row r="12" spans="1:13">
      <c r="C12" s="5" t="s">
        <v>65</v>
      </c>
      <c r="D12" s="5"/>
      <c r="E12" s="5"/>
      <c r="F12" s="5"/>
      <c r="G12" s="5"/>
      <c r="H12" s="5"/>
    </row>
    <row r="13" spans="1:13">
      <c r="B13" s="2" t="s">
        <v>7</v>
      </c>
      <c r="I13" s="1" t="s">
        <v>41</v>
      </c>
      <c r="J13" s="7" t="s">
        <v>4</v>
      </c>
      <c r="K13" s="4">
        <v>10000</v>
      </c>
      <c r="L13" s="2" t="s">
        <v>3</v>
      </c>
    </row>
    <row r="14" spans="1:13">
      <c r="C14" s="5" t="s">
        <v>65</v>
      </c>
      <c r="D14" s="5"/>
      <c r="E14" s="5"/>
      <c r="F14" s="5"/>
      <c r="G14" s="5"/>
      <c r="H14" s="5"/>
      <c r="J14" s="19"/>
    </row>
    <row r="15" spans="1:13">
      <c r="B15" s="2" t="s">
        <v>8</v>
      </c>
      <c r="J15" s="7" t="s">
        <v>4</v>
      </c>
      <c r="K15" s="4">
        <v>500000</v>
      </c>
      <c r="L15" s="2" t="s">
        <v>3</v>
      </c>
    </row>
    <row r="16" spans="1:13">
      <c r="C16" s="5" t="s">
        <v>63</v>
      </c>
      <c r="D16" s="5"/>
      <c r="E16" s="5"/>
      <c r="F16" s="5"/>
      <c r="G16" s="5"/>
      <c r="H16" s="5"/>
    </row>
    <row r="17" spans="1:12">
      <c r="A17" s="2" t="s">
        <v>9</v>
      </c>
      <c r="I17" s="2" t="s">
        <v>2</v>
      </c>
      <c r="J17" s="9">
        <f>K18+K20+K22+K24+K26+K28+K30+K32</f>
        <v>174500</v>
      </c>
      <c r="K17" s="2" t="s">
        <v>3</v>
      </c>
      <c r="L17" s="2"/>
    </row>
    <row r="18" spans="1:12">
      <c r="B18" s="2" t="s">
        <v>10</v>
      </c>
      <c r="J18" s="7" t="s">
        <v>4</v>
      </c>
      <c r="K18" s="4">
        <v>1000</v>
      </c>
      <c r="L18" s="2" t="s">
        <v>3</v>
      </c>
    </row>
    <row r="19" spans="1:12">
      <c r="C19" s="5" t="s">
        <v>54</v>
      </c>
      <c r="D19" s="5"/>
      <c r="E19" s="5"/>
      <c r="F19" s="5"/>
      <c r="G19" s="5"/>
      <c r="H19" s="5"/>
      <c r="J19" s="19"/>
    </row>
    <row r="20" spans="1:12">
      <c r="B20" s="2" t="s">
        <v>11</v>
      </c>
      <c r="J20" s="7" t="s">
        <v>4</v>
      </c>
      <c r="K20" s="4">
        <v>120000</v>
      </c>
      <c r="L20" s="2" t="s">
        <v>3</v>
      </c>
    </row>
    <row r="21" spans="1:12">
      <c r="C21" s="5" t="s">
        <v>55</v>
      </c>
      <c r="D21" s="5"/>
      <c r="E21" s="5"/>
      <c r="F21" s="5"/>
      <c r="G21" s="5"/>
      <c r="H21" s="5"/>
      <c r="J21" s="19"/>
    </row>
    <row r="22" spans="1:12">
      <c r="B22" s="2" t="s">
        <v>12</v>
      </c>
      <c r="J22" s="7" t="s">
        <v>4</v>
      </c>
      <c r="K22" s="4">
        <v>500</v>
      </c>
      <c r="L22" s="2" t="s">
        <v>3</v>
      </c>
    </row>
    <row r="23" spans="1:12">
      <c r="C23" s="5" t="s">
        <v>56</v>
      </c>
      <c r="D23" s="5"/>
      <c r="E23" s="5"/>
      <c r="F23" s="5"/>
      <c r="G23" s="5"/>
      <c r="H23" s="5"/>
      <c r="J23" s="19"/>
    </row>
    <row r="24" spans="1:12">
      <c r="B24" s="2" t="s">
        <v>13</v>
      </c>
      <c r="J24" s="7" t="s">
        <v>4</v>
      </c>
      <c r="K24" s="4">
        <v>2000</v>
      </c>
      <c r="L24" s="2" t="s">
        <v>3</v>
      </c>
    </row>
    <row r="25" spans="1:12">
      <c r="C25" s="5" t="s">
        <v>57</v>
      </c>
      <c r="D25" s="5"/>
      <c r="E25" s="5"/>
      <c r="F25" s="5"/>
      <c r="G25" s="5"/>
      <c r="H25" s="5"/>
      <c r="J25" s="19"/>
    </row>
    <row r="26" spans="1:12">
      <c r="B26" s="2" t="s">
        <v>14</v>
      </c>
      <c r="J26" s="7" t="s">
        <v>4</v>
      </c>
      <c r="K26" s="4">
        <v>20000</v>
      </c>
      <c r="L26" s="2" t="s">
        <v>3</v>
      </c>
    </row>
    <row r="27" spans="1:12">
      <c r="C27" s="5" t="s">
        <v>58</v>
      </c>
      <c r="D27" s="5"/>
      <c r="E27" s="5"/>
      <c r="F27" s="5"/>
      <c r="G27" s="5"/>
      <c r="H27" s="5"/>
      <c r="J27" s="19"/>
    </row>
    <row r="28" spans="1:12">
      <c r="B28" s="2" t="s">
        <v>15</v>
      </c>
      <c r="J28" s="7" t="s">
        <v>4</v>
      </c>
      <c r="K28" s="4">
        <v>20000</v>
      </c>
      <c r="L28" s="2" t="s">
        <v>3</v>
      </c>
    </row>
    <row r="29" spans="1:12">
      <c r="C29" s="5" t="s">
        <v>69</v>
      </c>
      <c r="D29" s="5"/>
      <c r="E29" s="5"/>
      <c r="F29" s="5"/>
      <c r="G29" s="5"/>
      <c r="H29" s="5"/>
      <c r="I29" s="18"/>
      <c r="J29" s="19"/>
    </row>
    <row r="30" spans="1:12">
      <c r="B30" s="13" t="s">
        <v>16</v>
      </c>
      <c r="J30" s="7" t="s">
        <v>4</v>
      </c>
      <c r="K30" s="4">
        <v>10000</v>
      </c>
      <c r="L30" s="2" t="s">
        <v>3</v>
      </c>
    </row>
    <row r="31" spans="1:12">
      <c r="C31" s="5" t="s">
        <v>59</v>
      </c>
      <c r="D31" s="5"/>
      <c r="E31" s="5"/>
      <c r="F31" s="5"/>
      <c r="G31" s="5"/>
      <c r="H31" s="5"/>
      <c r="I31" s="5"/>
      <c r="J31" s="19"/>
    </row>
    <row r="32" spans="1:12">
      <c r="B32" s="2" t="s">
        <v>17</v>
      </c>
      <c r="J32" s="7" t="s">
        <v>4</v>
      </c>
      <c r="K32" s="4">
        <v>1000</v>
      </c>
      <c r="L32" s="2" t="s">
        <v>3</v>
      </c>
    </row>
    <row r="33" spans="1:12">
      <c r="C33" s="5" t="s">
        <v>66</v>
      </c>
      <c r="D33" s="5"/>
      <c r="E33" s="5"/>
      <c r="F33" s="5"/>
      <c r="G33" s="5"/>
      <c r="H33" s="5"/>
      <c r="J33" s="19"/>
    </row>
    <row r="34" spans="1:12">
      <c r="C34" s="6"/>
      <c r="D34" s="6"/>
      <c r="E34" s="6"/>
      <c r="F34" s="6"/>
      <c r="G34" s="6"/>
      <c r="H34" s="6"/>
    </row>
    <row r="35" spans="1:12">
      <c r="A35" s="2" t="s">
        <v>18</v>
      </c>
      <c r="I35" s="2" t="s">
        <v>2</v>
      </c>
      <c r="J35" s="9">
        <f>K36</f>
        <v>90000</v>
      </c>
      <c r="K35" s="2" t="s">
        <v>3</v>
      </c>
      <c r="L35" s="2"/>
    </row>
    <row r="36" spans="1:12" ht="21.75" customHeight="1">
      <c r="B36" s="2" t="s">
        <v>19</v>
      </c>
      <c r="J36" s="7" t="s">
        <v>4</v>
      </c>
      <c r="K36" s="4">
        <v>90000</v>
      </c>
      <c r="L36" s="2" t="s">
        <v>3</v>
      </c>
    </row>
    <row r="37" spans="1:12">
      <c r="C37" s="5" t="s">
        <v>70</v>
      </c>
      <c r="D37" s="5"/>
      <c r="E37" s="5"/>
      <c r="F37" s="5"/>
      <c r="G37" s="5"/>
      <c r="H37" s="5"/>
      <c r="J37" s="19"/>
    </row>
    <row r="38" spans="1:12">
      <c r="A38" s="2" t="s">
        <v>43</v>
      </c>
      <c r="I38" s="2" t="s">
        <v>2</v>
      </c>
      <c r="J38" s="9">
        <f>K39</f>
        <v>0</v>
      </c>
      <c r="K38" s="2" t="s">
        <v>3</v>
      </c>
      <c r="L38" s="2"/>
    </row>
    <row r="39" spans="1:12" ht="21.75" customHeight="1">
      <c r="B39" s="2" t="s">
        <v>44</v>
      </c>
      <c r="J39" s="10" t="s">
        <v>4</v>
      </c>
      <c r="K39" s="4">
        <v>0</v>
      </c>
      <c r="L39" s="2" t="s">
        <v>3</v>
      </c>
    </row>
    <row r="40" spans="1:12" ht="21.75" customHeight="1">
      <c r="J40" s="17"/>
      <c r="K40" s="4"/>
      <c r="L40" s="2"/>
    </row>
    <row r="41" spans="1:12">
      <c r="A41" s="2" t="s">
        <v>20</v>
      </c>
      <c r="I41" s="2" t="s">
        <v>2</v>
      </c>
      <c r="J41" s="9">
        <f>K42+K44</f>
        <v>35000</v>
      </c>
      <c r="K41" s="2" t="s">
        <v>3</v>
      </c>
      <c r="L41" s="2"/>
    </row>
    <row r="42" spans="1:12">
      <c r="B42" s="2" t="s">
        <v>21</v>
      </c>
      <c r="J42" s="7" t="s">
        <v>4</v>
      </c>
      <c r="K42" s="4">
        <v>30000</v>
      </c>
      <c r="L42" s="2" t="s">
        <v>3</v>
      </c>
    </row>
    <row r="43" spans="1:12">
      <c r="C43" s="5" t="s">
        <v>60</v>
      </c>
      <c r="D43" s="5"/>
      <c r="E43" s="5"/>
      <c r="F43" s="5"/>
      <c r="G43" s="5"/>
      <c r="H43" s="5"/>
      <c r="I43" s="5"/>
      <c r="J43" s="19"/>
    </row>
    <row r="44" spans="1:12">
      <c r="B44" s="2" t="s">
        <v>22</v>
      </c>
      <c r="J44" s="7" t="s">
        <v>4</v>
      </c>
      <c r="K44" s="4">
        <v>5000</v>
      </c>
      <c r="L44" s="2" t="s">
        <v>3</v>
      </c>
    </row>
    <row r="45" spans="1:12">
      <c r="C45" s="5" t="s">
        <v>67</v>
      </c>
      <c r="D45" s="5"/>
      <c r="E45" s="5"/>
      <c r="F45" s="5"/>
      <c r="G45" s="5"/>
      <c r="H45" s="5"/>
      <c r="J45" s="19"/>
    </row>
    <row r="46" spans="1:12">
      <c r="A46" s="23" t="s">
        <v>23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2" t="s">
        <v>24</v>
      </c>
      <c r="I47" s="2" t="s">
        <v>2</v>
      </c>
      <c r="J47" s="9">
        <f>K48+K50+K52+K54+K56+K58+K60+K62+K64+K66</f>
        <v>16192000</v>
      </c>
      <c r="K47" s="2" t="s">
        <v>3</v>
      </c>
      <c r="L47" s="2"/>
    </row>
    <row r="48" spans="1:12">
      <c r="B48" s="2" t="s">
        <v>25</v>
      </c>
      <c r="J48" s="7" t="s">
        <v>4</v>
      </c>
      <c r="K48" s="4">
        <v>7900000</v>
      </c>
      <c r="L48" s="2" t="s">
        <v>3</v>
      </c>
    </row>
    <row r="49" spans="2:12">
      <c r="C49" s="5" t="s">
        <v>71</v>
      </c>
      <c r="D49" s="5"/>
      <c r="E49" s="5"/>
      <c r="F49" s="5"/>
      <c r="G49" s="5"/>
      <c r="H49" s="5"/>
      <c r="J49" s="19"/>
    </row>
    <row r="50" spans="2:12">
      <c r="B50" s="2" t="s">
        <v>26</v>
      </c>
      <c r="J50" s="7" t="s">
        <v>4</v>
      </c>
      <c r="K50" s="4">
        <v>3000000</v>
      </c>
      <c r="L50" s="2" t="s">
        <v>3</v>
      </c>
    </row>
    <row r="51" spans="2:12">
      <c r="C51" s="5" t="s">
        <v>61</v>
      </c>
      <c r="D51" s="5"/>
      <c r="E51" s="5"/>
      <c r="F51" s="5"/>
      <c r="G51" s="5"/>
      <c r="H51" s="5"/>
      <c r="J51" s="19"/>
    </row>
    <row r="52" spans="2:12">
      <c r="B52" s="2" t="s">
        <v>27</v>
      </c>
      <c r="J52" s="7" t="s">
        <v>4</v>
      </c>
      <c r="K52" s="4">
        <v>40000</v>
      </c>
      <c r="L52" s="2" t="s">
        <v>3</v>
      </c>
    </row>
    <row r="53" spans="2:12">
      <c r="C53" s="5" t="s">
        <v>54</v>
      </c>
      <c r="D53" s="5"/>
      <c r="E53" s="5"/>
      <c r="F53" s="5"/>
      <c r="G53" s="5"/>
      <c r="H53" s="5"/>
      <c r="J53" s="19"/>
    </row>
    <row r="54" spans="2:12">
      <c r="B54" s="2" t="s">
        <v>28</v>
      </c>
      <c r="J54" s="7" t="s">
        <v>4</v>
      </c>
      <c r="K54" s="4">
        <v>1500000</v>
      </c>
      <c r="L54" s="2" t="s">
        <v>3</v>
      </c>
    </row>
    <row r="55" spans="2:12">
      <c r="C55" s="5" t="s">
        <v>54</v>
      </c>
      <c r="D55" s="5"/>
      <c r="E55" s="5"/>
      <c r="F55" s="5"/>
      <c r="G55" s="5"/>
      <c r="H55" s="5"/>
      <c r="J55" s="19"/>
    </row>
    <row r="56" spans="2:12">
      <c r="B56" s="2" t="s">
        <v>29</v>
      </c>
      <c r="J56" s="7" t="s">
        <v>4</v>
      </c>
      <c r="K56" s="4">
        <v>2800000</v>
      </c>
      <c r="L56" s="2" t="s">
        <v>3</v>
      </c>
    </row>
    <row r="57" spans="2:12">
      <c r="C57" s="5" t="s">
        <v>54</v>
      </c>
      <c r="D57" s="5"/>
      <c r="E57" s="5"/>
      <c r="F57" s="5"/>
      <c r="G57" s="5"/>
      <c r="H57" s="5"/>
      <c r="J57" s="19"/>
    </row>
    <row r="58" spans="2:12">
      <c r="B58" s="2" t="s">
        <v>30</v>
      </c>
      <c r="J58" s="7" t="s">
        <v>4</v>
      </c>
      <c r="K58" s="4">
        <v>50000</v>
      </c>
      <c r="L58" s="2" t="s">
        <v>3</v>
      </c>
    </row>
    <row r="59" spans="2:12">
      <c r="C59" s="5" t="s">
        <v>62</v>
      </c>
      <c r="D59" s="5"/>
      <c r="E59" s="5"/>
      <c r="F59" s="5"/>
      <c r="G59" s="5"/>
      <c r="H59" s="5"/>
      <c r="J59" s="19"/>
    </row>
    <row r="60" spans="2:12">
      <c r="B60" s="2" t="s">
        <v>31</v>
      </c>
      <c r="J60" s="7" t="s">
        <v>4</v>
      </c>
      <c r="K60" s="4">
        <v>100000</v>
      </c>
      <c r="L60" s="2" t="s">
        <v>3</v>
      </c>
    </row>
    <row r="61" spans="2:12">
      <c r="C61" s="5" t="s">
        <v>54</v>
      </c>
      <c r="D61" s="5"/>
      <c r="E61" s="5"/>
      <c r="F61" s="5"/>
      <c r="G61" s="5"/>
      <c r="H61" s="5"/>
      <c r="J61" s="19"/>
    </row>
    <row r="62" spans="2:12">
      <c r="B62" s="2" t="s">
        <v>32</v>
      </c>
      <c r="J62" s="7" t="s">
        <v>4</v>
      </c>
      <c r="K62" s="4">
        <v>2000</v>
      </c>
      <c r="L62" s="2" t="s">
        <v>3</v>
      </c>
    </row>
    <row r="63" spans="2:12">
      <c r="C63" s="5" t="s">
        <v>54</v>
      </c>
      <c r="D63" s="5"/>
      <c r="E63" s="5"/>
      <c r="F63" s="5"/>
      <c r="G63" s="5"/>
      <c r="H63" s="5"/>
      <c r="J63" s="19"/>
    </row>
    <row r="64" spans="2:12">
      <c r="B64" s="2" t="s">
        <v>33</v>
      </c>
      <c r="J64" s="7" t="s">
        <v>4</v>
      </c>
      <c r="K64" s="4">
        <v>500000</v>
      </c>
      <c r="L64" s="2" t="s">
        <v>3</v>
      </c>
    </row>
    <row r="65" spans="1:13">
      <c r="C65" s="24" t="s">
        <v>72</v>
      </c>
      <c r="D65" s="24"/>
      <c r="E65" s="24"/>
      <c r="F65" s="24"/>
      <c r="G65" s="24"/>
      <c r="H65" s="24"/>
      <c r="I65" s="24"/>
      <c r="J65" s="24"/>
    </row>
    <row r="66" spans="1:13">
      <c r="B66" s="2" t="s">
        <v>42</v>
      </c>
      <c r="J66" s="7" t="s">
        <v>4</v>
      </c>
      <c r="K66" s="4">
        <v>300000</v>
      </c>
      <c r="L66" s="2" t="s">
        <v>3</v>
      </c>
    </row>
    <row r="67" spans="1:13">
      <c r="C67" s="5" t="s">
        <v>63</v>
      </c>
      <c r="D67" s="5"/>
      <c r="E67" s="5"/>
      <c r="F67" s="5"/>
      <c r="G67" s="5"/>
      <c r="H67" s="5"/>
      <c r="J67" s="19"/>
    </row>
    <row r="68" spans="1:13">
      <c r="C68" s="11"/>
      <c r="D68" s="11"/>
      <c r="E68" s="11"/>
      <c r="F68" s="11"/>
      <c r="G68" s="11"/>
      <c r="H68" s="11"/>
      <c r="J68" s="12"/>
    </row>
    <row r="69" spans="1:13">
      <c r="C69" s="11"/>
      <c r="D69" s="11"/>
      <c r="E69" s="11"/>
      <c r="F69" s="11"/>
      <c r="G69" s="11"/>
      <c r="H69" s="11"/>
      <c r="J69" s="12"/>
    </row>
    <row r="70" spans="1:13">
      <c r="A70" s="23" t="s">
        <v>34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3">
      <c r="A71" s="2" t="s">
        <v>35</v>
      </c>
      <c r="I71" s="2" t="s">
        <v>2</v>
      </c>
      <c r="J71" s="9">
        <f>K72+K74+K76+K78+K80+K82</f>
        <v>21940780</v>
      </c>
      <c r="K71" s="2" t="s">
        <v>3</v>
      </c>
      <c r="L71" s="2"/>
    </row>
    <row r="72" spans="1:13">
      <c r="B72" s="1" t="s">
        <v>39</v>
      </c>
      <c r="C72" s="5"/>
      <c r="D72" s="5"/>
      <c r="E72" s="5"/>
      <c r="F72" s="5"/>
      <c r="G72" s="5"/>
      <c r="H72" s="5"/>
      <c r="J72" s="7" t="s">
        <v>4</v>
      </c>
      <c r="K72" s="4">
        <f>9400000+1204449+51-85000+9000+2600+400-110000+1000</f>
        <v>10422500</v>
      </c>
      <c r="L72" s="2" t="s">
        <v>3</v>
      </c>
      <c r="M72" s="20"/>
    </row>
    <row r="73" spans="1:13">
      <c r="B73" s="1" t="s">
        <v>40</v>
      </c>
      <c r="K73" s="3" t="s">
        <v>45</v>
      </c>
      <c r="M73" s="20"/>
    </row>
    <row r="74" spans="1:13">
      <c r="B74" s="1" t="s">
        <v>46</v>
      </c>
      <c r="C74" s="5"/>
      <c r="D74" s="5"/>
      <c r="E74" s="5"/>
      <c r="F74" s="5"/>
      <c r="G74" s="5"/>
      <c r="H74" s="5"/>
      <c r="J74" s="10" t="s">
        <v>4</v>
      </c>
      <c r="K74" s="4">
        <v>6548400</v>
      </c>
      <c r="L74" s="2" t="s">
        <v>3</v>
      </c>
    </row>
    <row r="75" spans="1:13">
      <c r="B75" s="1" t="s">
        <v>47</v>
      </c>
      <c r="J75" s="12"/>
      <c r="K75" s="3" t="s">
        <v>45</v>
      </c>
    </row>
    <row r="76" spans="1:13">
      <c r="B76" s="15" t="s">
        <v>48</v>
      </c>
      <c r="C76" s="5"/>
      <c r="D76" s="5"/>
      <c r="E76" s="5"/>
      <c r="F76" s="5"/>
      <c r="G76" s="5"/>
      <c r="H76" s="5"/>
      <c r="J76" s="10" t="s">
        <v>4</v>
      </c>
      <c r="K76" s="4">
        <v>2620800</v>
      </c>
      <c r="L76" s="2" t="s">
        <v>3</v>
      </c>
    </row>
    <row r="77" spans="1:13">
      <c r="B77" s="1"/>
      <c r="J77" s="12"/>
      <c r="K77" s="3" t="s">
        <v>45</v>
      </c>
    </row>
    <row r="78" spans="1:13">
      <c r="B78" s="1" t="s">
        <v>49</v>
      </c>
      <c r="C78" s="5"/>
      <c r="D78" s="5"/>
      <c r="E78" s="5"/>
      <c r="F78" s="5"/>
      <c r="G78" s="5"/>
      <c r="H78" s="5"/>
      <c r="J78" s="10" t="s">
        <v>4</v>
      </c>
      <c r="K78" s="4">
        <v>18000</v>
      </c>
      <c r="L78" s="2" t="s">
        <v>3</v>
      </c>
    </row>
    <row r="79" spans="1:13">
      <c r="B79" s="1"/>
      <c r="J79" s="12"/>
      <c r="K79" s="3" t="s">
        <v>45</v>
      </c>
    </row>
    <row r="80" spans="1:13">
      <c r="B80" s="1" t="s">
        <v>50</v>
      </c>
      <c r="C80" s="5"/>
      <c r="D80" s="5"/>
      <c r="E80" s="5"/>
      <c r="F80" s="5"/>
      <c r="G80" s="5"/>
      <c r="H80" s="5"/>
      <c r="J80" s="10" t="s">
        <v>4</v>
      </c>
      <c r="K80" s="4">
        <f>1899600+225600+48000+44200+13680</f>
        <v>2231080</v>
      </c>
      <c r="L80" s="2" t="s">
        <v>3</v>
      </c>
    </row>
    <row r="81" spans="2:12">
      <c r="B81" s="1"/>
      <c r="J81" s="12"/>
      <c r="K81" s="3" t="s">
        <v>45</v>
      </c>
    </row>
    <row r="82" spans="2:12">
      <c r="B82" s="1" t="s">
        <v>51</v>
      </c>
      <c r="C82" s="5"/>
      <c r="D82" s="5"/>
      <c r="E82" s="5"/>
      <c r="F82" s="5"/>
      <c r="G82" s="5"/>
      <c r="H82" s="5"/>
      <c r="J82" s="10" t="s">
        <v>4</v>
      </c>
      <c r="K82" s="4">
        <v>100000</v>
      </c>
      <c r="L82" s="2" t="s">
        <v>3</v>
      </c>
    </row>
    <row r="83" spans="2:12">
      <c r="B83" s="1"/>
      <c r="J83" s="12"/>
      <c r="K83" s="3" t="s">
        <v>45</v>
      </c>
    </row>
    <row r="84" spans="2:12">
      <c r="J84" s="16"/>
    </row>
    <row r="89" spans="2:12">
      <c r="J89" s="16"/>
    </row>
    <row r="90" spans="2:12">
      <c r="J90" s="16"/>
    </row>
  </sheetData>
  <mergeCells count="12">
    <mergeCell ref="A1:L1"/>
    <mergeCell ref="A2:L2"/>
    <mergeCell ref="A3:L3"/>
    <mergeCell ref="A4:L4"/>
    <mergeCell ref="A5:L5"/>
    <mergeCell ref="A6:E6"/>
    <mergeCell ref="F6:G6"/>
    <mergeCell ref="H6:I6"/>
    <mergeCell ref="A7:L7"/>
    <mergeCell ref="A70:L70"/>
    <mergeCell ref="A46:L46"/>
    <mergeCell ref="C65:J65"/>
  </mergeCells>
  <pageMargins left="0.8" right="0.17" top="0.75" bottom="0.75" header="0.3" footer="0.3"/>
  <pageSetup paperSize="9" orientation="portrait" r:id="rId1"/>
  <headerFooter>
    <oddHeader>&amp;R&amp;"TH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2561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2018-11-09T07:48:08Z</dcterms:modified>
</cp:coreProperties>
</file>